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55B6B755-9240-498F-94D7-1C8147197982}" xr6:coauthVersionLast="47" xr6:coauthVersionMax="47" xr10:uidLastSave="{00000000-0000-0000-0000-000000000000}"/>
  <bookViews>
    <workbookView xWindow="-120" yWindow="-120" windowWidth="29040" windowHeight="15840" xr2:uid="{41DF7216-5D2B-4DBE-8F42-9C129F9FC708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3" i="1" l="1"/>
  <c r="E33" i="1" s="1"/>
  <c r="E31" i="1"/>
  <c r="D31" i="1"/>
  <c r="D30" i="1"/>
  <c r="E30" i="1" s="1"/>
  <c r="D28" i="1"/>
  <c r="E28" i="1" s="1"/>
  <c r="C28" i="1"/>
  <c r="D27" i="1"/>
  <c r="E27" i="1" s="1"/>
  <c r="E26" i="1"/>
  <c r="D26" i="1"/>
  <c r="C25" i="1"/>
  <c r="D25" i="1" s="1"/>
  <c r="E25" i="1" s="1"/>
  <c r="E24" i="1"/>
  <c r="D24" i="1"/>
  <c r="D23" i="1"/>
  <c r="D15" i="1" s="1"/>
  <c r="C22" i="1"/>
  <c r="D22" i="1" s="1"/>
  <c r="E22" i="1" s="1"/>
  <c r="E21" i="1"/>
  <c r="D21" i="1"/>
  <c r="D20" i="1"/>
  <c r="E20" i="1" s="1"/>
  <c r="C19" i="1"/>
  <c r="D19" i="1" s="1"/>
  <c r="E19" i="1" s="1"/>
  <c r="D18" i="1"/>
  <c r="E18" i="1" s="1"/>
  <c r="D17" i="1"/>
  <c r="E17" i="1" s="1"/>
  <c r="D16" i="1"/>
  <c r="E16" i="1" s="1"/>
  <c r="C15" i="1"/>
  <c r="C29" i="1" s="1"/>
  <c r="E14" i="1"/>
  <c r="D14" i="1"/>
  <c r="E11" i="1"/>
  <c r="D11" i="1"/>
  <c r="C34" i="1" l="1"/>
  <c r="C13" i="1"/>
  <c r="C12" i="1" s="1"/>
  <c r="D29" i="1"/>
  <c r="D13" i="1" s="1"/>
  <c r="D12" i="1" s="1"/>
  <c r="E23" i="1"/>
  <c r="E15" i="1" s="1"/>
  <c r="E29" i="1" l="1"/>
  <c r="E13" i="1"/>
  <c r="E12" i="1" s="1"/>
</calcChain>
</file>

<file path=xl/sharedStrings.xml><?xml version="1.0" encoding="utf-8"?>
<sst xmlns="http://schemas.openxmlformats.org/spreadsheetml/2006/main" count="55" uniqueCount="32">
  <si>
    <t>Основные показатели финансовой деятельности организации образования</t>
  </si>
  <si>
    <t>по состоянию на "1 "апреля 2022 г.</t>
  </si>
  <si>
    <t>КГУ«Общеобразовательная школа села Тасшалкар отдела образования по району Биржан сал управления образования Акмолинской области»;</t>
  </si>
  <si>
    <t>(наименование организации образования)</t>
  </si>
  <si>
    <t>Периодичность: ежеквартально</t>
  </si>
  <si>
    <t xml:space="preserve">Среднее образование </t>
  </si>
  <si>
    <t>ед. изм.</t>
  </si>
  <si>
    <t>2022 год</t>
  </si>
  <si>
    <t>годовой план</t>
  </si>
  <si>
    <t>план на период</t>
  </si>
  <si>
    <t>факт</t>
  </si>
  <si>
    <t>1. Среднегодовой контингент обучающиеся</t>
  </si>
  <si>
    <t>чел.</t>
  </si>
  <si>
    <t>средний расход на 1-го обучающегося</t>
  </si>
  <si>
    <t>тыс. тенге</t>
  </si>
  <si>
    <t>2. Всего расходы, тыс.тенге</t>
  </si>
  <si>
    <t>в том числе:</t>
  </si>
  <si>
    <t>3. Фонд заработной платы</t>
  </si>
  <si>
    <t>из них:</t>
  </si>
  <si>
    <t>3.1. Административный персонал</t>
  </si>
  <si>
    <t>штатная численность</t>
  </si>
  <si>
    <t>единиц</t>
  </si>
  <si>
    <t>среднемесячная заработная плата 1 ед.</t>
  </si>
  <si>
    <t>тенге</t>
  </si>
  <si>
    <t>3.2. Основной персонал - учителя</t>
  </si>
  <si>
    <r>
      <t xml:space="preserve">3.3. Прочий педагогический персонал 
</t>
    </r>
    <r>
      <rPr>
        <b/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</si>
  <si>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3.4. Вспомогательный и технический персонал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</si>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</sst>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b/>
      <i/>
      <sz val="14"/>
      <color theme="1"/>
      <name val="Arial Narrow"/>
      <family val="2"/>
      <charset val="204"/>
    </font>
    <font>
      <b/>
      <i/>
      <sz val="10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164" fontId="3" fillId="0" borderId="0" xfId="0" applyNumberFormat="1" applyFont="1"/>
    <xf numFmtId="164" fontId="3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5" fillId="0" borderId="0" xfId="0" applyFont="1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/>
    </xf>
    <xf numFmtId="0" fontId="1" fillId="0" borderId="3" xfId="0" applyFont="1" applyBorder="1"/>
    <xf numFmtId="0" fontId="4" fillId="0" borderId="3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/>
    </xf>
    <xf numFmtId="0" fontId="6" fillId="0" borderId="3" xfId="0" applyFont="1" applyBorder="1"/>
    <xf numFmtId="164" fontId="3" fillId="0" borderId="3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2" fillId="0" borderId="3" xfId="0" applyFont="1" applyBorder="1"/>
    <xf numFmtId="0" fontId="4" fillId="0" borderId="3" xfId="0" applyFont="1" applyBorder="1"/>
    <xf numFmtId="164" fontId="3" fillId="3" borderId="3" xfId="0" applyNumberFormat="1" applyFont="1" applyFill="1" applyBorder="1" applyAlignment="1">
      <alignment horizontal="center"/>
    </xf>
    <xf numFmtId="0" fontId="1" fillId="3" borderId="3" xfId="0" applyFont="1" applyFill="1" applyBorder="1"/>
    <xf numFmtId="0" fontId="4" fillId="3" borderId="3" xfId="0" applyFont="1" applyFill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center"/>
    </xf>
    <xf numFmtId="0" fontId="6" fillId="3" borderId="3" xfId="0" applyFont="1" applyFill="1" applyBorder="1"/>
    <xf numFmtId="0" fontId="4" fillId="3" borderId="3" xfId="0" applyFont="1" applyFill="1" applyBorder="1" applyAlignment="1">
      <alignment horizontal="center" vertical="center"/>
    </xf>
    <xf numFmtId="164" fontId="3" fillId="3" borderId="3" xfId="0" applyNumberFormat="1" applyFont="1" applyFill="1" applyBorder="1"/>
    <xf numFmtId="0" fontId="4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wrapText="1"/>
    </xf>
    <xf numFmtId="0" fontId="8" fillId="0" borderId="3" xfId="0" applyFont="1" applyBorder="1" applyAlignment="1">
      <alignment horizontal="center" vertical="center" wrapText="1"/>
    </xf>
    <xf numFmtId="0" fontId="3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DF3E0-45C6-4419-8B7E-3A51A11F8F06}">
  <dimension ref="A1:E34"/>
  <sheetViews>
    <sheetView tabSelected="1" topLeftCell="A4" workbookViewId="0">
      <selection activeCell="H7" sqref="H7"/>
    </sheetView>
  </sheetViews>
  <sheetFormatPr defaultRowHeight="15" x14ac:dyDescent="0.25"/>
  <cols>
    <col min="1" max="1" width="72" customWidth="1"/>
    <col min="3" max="3" width="16.140625" customWidth="1"/>
    <col min="4" max="4" width="15.42578125" customWidth="1"/>
    <col min="5" max="5" width="18.7109375" customWidth="1"/>
  </cols>
  <sheetData>
    <row r="1" spans="1:5" ht="20.25" x14ac:dyDescent="0.3">
      <c r="A1" s="1" t="s">
        <v>0</v>
      </c>
      <c r="B1" s="1"/>
      <c r="C1" s="1"/>
      <c r="D1" s="1"/>
      <c r="E1" s="1"/>
    </row>
    <row r="2" spans="1:5" ht="20.25" x14ac:dyDescent="0.3">
      <c r="A2" s="1" t="s">
        <v>1</v>
      </c>
      <c r="B2" s="1"/>
      <c r="C2" s="1"/>
      <c r="D2" s="1"/>
      <c r="E2" s="1"/>
    </row>
    <row r="3" spans="1:5" ht="20.25" x14ac:dyDescent="0.3">
      <c r="A3" s="2"/>
      <c r="B3" s="3"/>
      <c r="C3" s="4"/>
      <c r="D3" s="4"/>
      <c r="E3" s="5"/>
    </row>
    <row r="4" spans="1:5" ht="20.25" x14ac:dyDescent="0.3">
      <c r="A4" s="6" t="s">
        <v>2</v>
      </c>
      <c r="B4" s="6"/>
      <c r="C4" s="6"/>
      <c r="D4" s="6"/>
      <c r="E4" s="6"/>
    </row>
    <row r="5" spans="1:5" x14ac:dyDescent="0.25">
      <c r="A5" s="7" t="s">
        <v>3</v>
      </c>
      <c r="B5" s="7"/>
      <c r="C5" s="7"/>
      <c r="D5" s="7"/>
      <c r="E5" s="7"/>
    </row>
    <row r="6" spans="1:5" ht="20.25" x14ac:dyDescent="0.3">
      <c r="A6" s="8"/>
      <c r="B6" s="3"/>
      <c r="C6" s="4"/>
      <c r="D6" s="4"/>
      <c r="E6" s="5"/>
    </row>
    <row r="7" spans="1:5" ht="20.25" x14ac:dyDescent="0.3">
      <c r="A7" s="9" t="s">
        <v>4</v>
      </c>
      <c r="B7" s="3"/>
      <c r="C7" s="4"/>
      <c r="D7" s="4"/>
      <c r="E7" s="5"/>
    </row>
    <row r="8" spans="1:5" ht="20.25" x14ac:dyDescent="0.3">
      <c r="A8" s="2"/>
      <c r="B8" s="3"/>
      <c r="C8" s="4"/>
      <c r="D8" s="4"/>
      <c r="E8" s="5"/>
    </row>
    <row r="9" spans="1:5" ht="20.25" x14ac:dyDescent="0.25">
      <c r="A9" s="10" t="s">
        <v>5</v>
      </c>
      <c r="B9" s="11" t="s">
        <v>6</v>
      </c>
      <c r="C9" s="12" t="s">
        <v>7</v>
      </c>
      <c r="D9" s="12"/>
      <c r="E9" s="12"/>
    </row>
    <row r="10" spans="1:5" ht="81" x14ac:dyDescent="0.25">
      <c r="A10" s="10"/>
      <c r="B10" s="11"/>
      <c r="C10" s="13" t="s">
        <v>8</v>
      </c>
      <c r="D10" s="13" t="s">
        <v>9</v>
      </c>
      <c r="E10" s="14" t="s">
        <v>10</v>
      </c>
    </row>
    <row r="11" spans="1:5" ht="20.25" x14ac:dyDescent="0.3">
      <c r="A11" s="15" t="s">
        <v>11</v>
      </c>
      <c r="B11" s="16" t="s">
        <v>12</v>
      </c>
      <c r="C11" s="17">
        <v>101</v>
      </c>
      <c r="D11" s="17">
        <f>C11</f>
        <v>101</v>
      </c>
      <c r="E11" s="17">
        <f>D11</f>
        <v>101</v>
      </c>
    </row>
    <row r="12" spans="1:5" ht="25.5" x14ac:dyDescent="0.3">
      <c r="A12" s="18" t="s">
        <v>13</v>
      </c>
      <c r="B12" s="16" t="s">
        <v>14</v>
      </c>
      <c r="C12" s="19">
        <f>(C13-C32)/C11</f>
        <v>1763.1156594059407</v>
      </c>
      <c r="D12" s="19">
        <f t="shared" ref="D12:E12" si="0">(D13-D32)/D11</f>
        <v>448.94723168316835</v>
      </c>
      <c r="E12" s="19">
        <f t="shared" si="0"/>
        <v>448.94723168316835</v>
      </c>
    </row>
    <row r="13" spans="1:5" ht="25.5" x14ac:dyDescent="0.3">
      <c r="A13" s="15" t="s">
        <v>15</v>
      </c>
      <c r="B13" s="16" t="s">
        <v>14</v>
      </c>
      <c r="C13" s="20">
        <f>C15+C29+C30+C33+C31+C32</f>
        <v>180282.68160000001</v>
      </c>
      <c r="D13" s="20">
        <f t="shared" ref="D13:E13" si="1">D15+D29+D30+D33+D31+D32</f>
        <v>45551.670400000003</v>
      </c>
      <c r="E13" s="20">
        <f t="shared" si="1"/>
        <v>45551.670400000003</v>
      </c>
    </row>
    <row r="14" spans="1:5" ht="20.25" x14ac:dyDescent="0.3">
      <c r="A14" s="21" t="s">
        <v>16</v>
      </c>
      <c r="B14" s="22"/>
      <c r="C14" s="19">
        <v>0</v>
      </c>
      <c r="D14" s="23">
        <f t="shared" ref="D14:E33" si="2">C14</f>
        <v>0</v>
      </c>
      <c r="E14" s="23">
        <f t="shared" si="2"/>
        <v>0</v>
      </c>
    </row>
    <row r="15" spans="1:5" ht="25.5" x14ac:dyDescent="0.3">
      <c r="A15" s="15" t="s">
        <v>17</v>
      </c>
      <c r="B15" s="16" t="s">
        <v>14</v>
      </c>
      <c r="C15" s="20">
        <f>C17+C20+C23+C26</f>
        <v>146312</v>
      </c>
      <c r="D15" s="20">
        <f t="shared" ref="D15:E15" si="3">D17+D20+D23+D26</f>
        <v>36578</v>
      </c>
      <c r="E15" s="20">
        <f t="shared" si="3"/>
        <v>36578</v>
      </c>
    </row>
    <row r="16" spans="1:5" ht="20.25" x14ac:dyDescent="0.3">
      <c r="A16" s="21" t="s">
        <v>18</v>
      </c>
      <c r="B16" s="22"/>
      <c r="C16" s="19">
        <v>0</v>
      </c>
      <c r="D16" s="23">
        <f t="shared" si="2"/>
        <v>0</v>
      </c>
      <c r="E16" s="23">
        <f t="shared" si="2"/>
        <v>0</v>
      </c>
    </row>
    <row r="17" spans="1:5" ht="25.5" x14ac:dyDescent="0.3">
      <c r="A17" s="24" t="s">
        <v>19</v>
      </c>
      <c r="B17" s="25" t="s">
        <v>14</v>
      </c>
      <c r="C17" s="26">
        <v>10723</v>
      </c>
      <c r="D17" s="26">
        <f>C17/4</f>
        <v>2680.75</v>
      </c>
      <c r="E17" s="26">
        <f t="shared" si="2"/>
        <v>2680.75</v>
      </c>
    </row>
    <row r="18" spans="1:5" ht="20.25" x14ac:dyDescent="0.3">
      <c r="A18" s="27" t="s">
        <v>20</v>
      </c>
      <c r="B18" s="28" t="s">
        <v>21</v>
      </c>
      <c r="C18" s="29">
        <v>4</v>
      </c>
      <c r="D18" s="23">
        <f t="shared" si="2"/>
        <v>4</v>
      </c>
      <c r="E18" s="23">
        <f t="shared" si="2"/>
        <v>4</v>
      </c>
    </row>
    <row r="19" spans="1:5" ht="20.25" x14ac:dyDescent="0.3">
      <c r="A19" s="27" t="s">
        <v>22</v>
      </c>
      <c r="B19" s="25" t="s">
        <v>23</v>
      </c>
      <c r="C19" s="23">
        <f>C17/C18/12*1000+200</f>
        <v>223595.83333333334</v>
      </c>
      <c r="D19" s="23">
        <f t="shared" si="2"/>
        <v>223595.83333333334</v>
      </c>
      <c r="E19" s="23">
        <f t="shared" si="2"/>
        <v>223595.83333333334</v>
      </c>
    </row>
    <row r="20" spans="1:5" ht="25.5" x14ac:dyDescent="0.3">
      <c r="A20" s="24" t="s">
        <v>24</v>
      </c>
      <c r="B20" s="25" t="s">
        <v>14</v>
      </c>
      <c r="C20" s="26">
        <v>111531</v>
      </c>
      <c r="D20" s="26">
        <f>C20/4</f>
        <v>27882.75</v>
      </c>
      <c r="E20" s="26">
        <f t="shared" si="2"/>
        <v>27882.75</v>
      </c>
    </row>
    <row r="21" spans="1:5" ht="20.25" x14ac:dyDescent="0.3">
      <c r="A21" s="18" t="s">
        <v>20</v>
      </c>
      <c r="B21" s="30" t="s">
        <v>21</v>
      </c>
      <c r="C21" s="29">
        <v>36</v>
      </c>
      <c r="D21" s="23">
        <f t="shared" si="2"/>
        <v>36</v>
      </c>
      <c r="E21" s="23">
        <f t="shared" si="2"/>
        <v>36</v>
      </c>
    </row>
    <row r="22" spans="1:5" ht="20.25" x14ac:dyDescent="0.3">
      <c r="A22" s="18" t="s">
        <v>22</v>
      </c>
      <c r="B22" s="16" t="s">
        <v>23</v>
      </c>
      <c r="C22" s="23">
        <f>C20/12/C21*1000</f>
        <v>258173.61111111109</v>
      </c>
      <c r="D22" s="23">
        <f t="shared" si="2"/>
        <v>258173.61111111109</v>
      </c>
      <c r="E22" s="23">
        <f t="shared" si="2"/>
        <v>258173.61111111109</v>
      </c>
    </row>
    <row r="23" spans="1:5" ht="39" x14ac:dyDescent="0.3">
      <c r="A23" s="31" t="s">
        <v>25</v>
      </c>
      <c r="B23" s="16" t="s">
        <v>14</v>
      </c>
      <c r="C23" s="26">
        <v>9533</v>
      </c>
      <c r="D23" s="26">
        <f>C23/4</f>
        <v>2383.25</v>
      </c>
      <c r="E23" s="26">
        <f t="shared" si="2"/>
        <v>2383.25</v>
      </c>
    </row>
    <row r="24" spans="1:5" ht="20.25" x14ac:dyDescent="0.3">
      <c r="A24" s="18" t="s">
        <v>20</v>
      </c>
      <c r="B24" s="30" t="s">
        <v>21</v>
      </c>
      <c r="C24" s="29">
        <v>6</v>
      </c>
      <c r="D24" s="23">
        <f t="shared" si="2"/>
        <v>6</v>
      </c>
      <c r="E24" s="23">
        <f t="shared" si="2"/>
        <v>6</v>
      </c>
    </row>
    <row r="25" spans="1:5" ht="20.25" x14ac:dyDescent="0.3">
      <c r="A25" s="18" t="s">
        <v>22</v>
      </c>
      <c r="B25" s="16" t="s">
        <v>23</v>
      </c>
      <c r="C25" s="23">
        <f>C23/C24/12*1000</f>
        <v>132402.77777777778</v>
      </c>
      <c r="D25" s="23">
        <f t="shared" si="2"/>
        <v>132402.77777777778</v>
      </c>
      <c r="E25" s="23">
        <f t="shared" si="2"/>
        <v>132402.77777777778</v>
      </c>
    </row>
    <row r="26" spans="1:5" ht="25.5" x14ac:dyDescent="0.3">
      <c r="A26" s="15" t="s">
        <v>26</v>
      </c>
      <c r="B26" s="32" t="s">
        <v>14</v>
      </c>
      <c r="C26" s="26">
        <v>14525</v>
      </c>
      <c r="D26" s="26">
        <f>C26/4</f>
        <v>3631.25</v>
      </c>
      <c r="E26" s="26">
        <f t="shared" si="2"/>
        <v>3631.25</v>
      </c>
    </row>
    <row r="27" spans="1:5" ht="20.25" x14ac:dyDescent="0.3">
      <c r="A27" s="18" t="s">
        <v>20</v>
      </c>
      <c r="B27" s="30" t="s">
        <v>21</v>
      </c>
      <c r="C27" s="29">
        <v>18.5</v>
      </c>
      <c r="D27" s="23">
        <f t="shared" si="2"/>
        <v>18.5</v>
      </c>
      <c r="E27" s="23">
        <f t="shared" si="2"/>
        <v>18.5</v>
      </c>
    </row>
    <row r="28" spans="1:5" ht="20.25" x14ac:dyDescent="0.3">
      <c r="A28" s="18" t="s">
        <v>22</v>
      </c>
      <c r="B28" s="16" t="s">
        <v>23</v>
      </c>
      <c r="C28" s="23">
        <f>C26/12/C27*1000</f>
        <v>65427.927927927922</v>
      </c>
      <c r="D28" s="23">
        <f t="shared" si="2"/>
        <v>65427.927927927922</v>
      </c>
      <c r="E28" s="23">
        <f t="shared" si="2"/>
        <v>65427.927927927922</v>
      </c>
    </row>
    <row r="29" spans="1:5" ht="25.5" x14ac:dyDescent="0.3">
      <c r="A29" s="15" t="s">
        <v>27</v>
      </c>
      <c r="B29" s="16" t="s">
        <v>14</v>
      </c>
      <c r="C29" s="20">
        <f>C15*11.18%</f>
        <v>16357.6816</v>
      </c>
      <c r="D29" s="20">
        <f t="shared" ref="D29:E29" si="4">D15*11.18%</f>
        <v>4089.4204</v>
      </c>
      <c r="E29" s="20">
        <f t="shared" si="4"/>
        <v>4089.4204</v>
      </c>
    </row>
    <row r="30" spans="1:5" ht="36.75" x14ac:dyDescent="0.3">
      <c r="A30" s="31" t="s">
        <v>28</v>
      </c>
      <c r="B30" s="16" t="s">
        <v>14</v>
      </c>
      <c r="C30" s="20">
        <v>6831</v>
      </c>
      <c r="D30" s="26">
        <f>C30/4</f>
        <v>1707.75</v>
      </c>
      <c r="E30" s="26">
        <f t="shared" si="2"/>
        <v>1707.75</v>
      </c>
    </row>
    <row r="31" spans="1:5" ht="25.5" x14ac:dyDescent="0.3">
      <c r="A31" s="31" t="s">
        <v>29</v>
      </c>
      <c r="B31" s="16" t="s">
        <v>14</v>
      </c>
      <c r="C31" s="19">
        <v>1100</v>
      </c>
      <c r="D31" s="23">
        <f t="shared" si="2"/>
        <v>1100</v>
      </c>
      <c r="E31" s="23">
        <f t="shared" si="2"/>
        <v>1100</v>
      </c>
    </row>
    <row r="32" spans="1:5" ht="36.75" x14ac:dyDescent="0.3">
      <c r="A32" s="31" t="s">
        <v>30</v>
      </c>
      <c r="B32" s="16" t="s">
        <v>14</v>
      </c>
      <c r="C32" s="20">
        <v>2208</v>
      </c>
      <c r="D32" s="20">
        <v>208</v>
      </c>
      <c r="E32" s="20">
        <v>208</v>
      </c>
    </row>
    <row r="33" spans="1:5" ht="36.75" x14ac:dyDescent="0.3">
      <c r="A33" s="31" t="s">
        <v>31</v>
      </c>
      <c r="B33" s="16" t="s">
        <v>14</v>
      </c>
      <c r="C33" s="20">
        <v>7474</v>
      </c>
      <c r="D33" s="26">
        <f>C33/4</f>
        <v>1868.5</v>
      </c>
      <c r="E33" s="26">
        <f t="shared" si="2"/>
        <v>1868.5</v>
      </c>
    </row>
    <row r="34" spans="1:5" ht="39" customHeight="1" x14ac:dyDescent="0.3">
      <c r="A34" s="33"/>
      <c r="B34" s="3"/>
      <c r="C34" s="4">
        <f>C33+C32+C31+C30+C29+C15</f>
        <v>180282.68160000001</v>
      </c>
      <c r="D34" s="4"/>
      <c r="E34" s="5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2022-04-12T12:02:15Z</dcterms:created>
  <dcterms:modified xsi:type="dcterms:W3CDTF">2022-04-12T12:03:01Z</dcterms:modified>
</cp:coreProperties>
</file>